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<sst xmlns="http://schemas.openxmlformats.org/spreadsheetml/2006/main" count="67" uniqueCount="67">
  <si>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</si>
  <si>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EMY240</t>
  </si>
  <si>
    <t xml:space="preserve">U</t>
  </si>
  <si>
    <t xml:space="preserve">Reparació d'element de forjat de fusta, mitjançant pròtesi de fusta i armadura.</t>
  </si>
  <si>
    <r>
      <rPr>
        <sz val="8.25"/>
        <color rgb="FF000000"/>
        <rFont val="Arial"/>
        <family val="2"/>
      </rPr>
      <t xml:space="preserve">Reparació d'extrem de bigueta de forjat de fusta, eliminant la zona deteriorada i col·locant una pròtesi de 10x15x50 cm de fusta serrada d'avet (Abies alba), acabat raspallat, per aplicacions estructurals, qualitat estructural S10 segons DIN 4074, classe resistent C24 segons UNE-EN 338 i UNE-EN 1912 i protecció davant d'agents biòtics que es correspon amb la classe de penetració NP2 (3 mm en les cares laterals de l'albeca) segons UNE-EN 351-1, adherida a la fusta sana mitjançant resina epoxi-acrilat, lliure d'estirè, MasterFlow 920 AN "MBCC de Sika". Unió de la pròtesi i la resta de la fusta sana mitjançant 4 barres corrugades de fibra de vidre reforçada amb resina de polièster, de 0,6 m de longitud cadascuna i 12 mm de diàmetre, allotjades en forats realitzats en la pròtesi i la fusta sana, i reompliment dels forats amb la mateixa resina. Muntatge i desmuntatge d'estintolament.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</si>
  <si>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</si>
  <si>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</si>
  <si>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</si>
  <si>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</si>
  <si>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</si>
  <si>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</si>
  <si>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</si>
  <si>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mt08ema050b</t>
  </si>
  <si>
    <t xml:space="preserve">m³</t>
  </si>
  <si>
    <t xml:space="preserve">Fusta per a encofrar, de 26 mm d'espessor.</t>
  </si>
  <si>
    <t xml:space="preserve">mt08var050</t>
  </si>
  <si>
    <t xml:space="preserve">kg</t>
  </si>
  <si>
    <t xml:space="preserve">Filferro galvanitzat per a lligar, de 1,30 mm de diàmetre.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</si>
  <si>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</si>
  <si>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</si>
  <si>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</si>
  <si>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</si>
  <si>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</si>
  <si>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</si>
  <si>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mt50spa050m</t>
  </si>
  <si>
    <t xml:space="preserve">m³</t>
  </si>
  <si>
    <t xml:space="preserve">Tauló de fusta de pi, dimensions 20x7,2 cm.</t>
  </si>
  <si>
    <t xml:space="preserve">mt50spa101</t>
  </si>
  <si>
    <t xml:space="preserve">kg</t>
  </si>
  <si>
    <t xml:space="preserve">Claus d'acer.</t>
  </si>
  <si>
    <t xml:space="preserve">mt50spa081a</t>
  </si>
  <si>
    <t xml:space="preserve">U</t>
  </si>
  <si>
    <t xml:space="preserve">Puntal metàl·lic telescòpic, de fins a 3 m d'altura.</t>
  </si>
  <si>
    <t xml:space="preserve">mt26reh100f</t>
  </si>
  <si>
    <t xml:space="preserve">U</t>
  </si>
  <si>
    <t xml:space="preserve">Cartutx de 380 ml de resina epoxi-acrilat, lliure d'estirè, MasterFlow 920 AN "MBCC de Sika", de dos components, amb dosificador i filtre de mescla automàtica, per a ancoratges estructurals verticals i horitzontals.</t>
  </si>
  <si>
    <t xml:space="preserve">mt07mee014fa</t>
  </si>
  <si>
    <t xml:space="preserve">m³</t>
  </si>
  <si>
    <t xml:space="preserve">Fusta serrada d'avet (Abies alba), acabat raspallat, per aplicacions estructurals, qualitat estructural S10 segons DIN 4074, classe resistent C24 segons UNE-EN 338 i UNE-EN 1912 i protecció davant d'agents biòtics que es correspon amb la classe de penetració NP2 (3 mm en les cares laterals de l'albeca) segons UNE-EN 351-1, treballada en taller.</t>
  </si>
  <si>
    <t xml:space="preserve">mt07cef010f</t>
  </si>
  <si>
    <t xml:space="preserve">m</t>
  </si>
  <si>
    <t xml:space="preserve">Barra corrugada de fibra de vidre reforçada amb resina de polièster, de 12 mm de diàmetre, amb superfície arenada com millora de l'adherència, per a armat i reforç estructural.</t>
  </si>
  <si>
    <t xml:space="preserve">Subtotal materials:</t>
  </si>
  <si>
    <t xml:space="preserve">Equip i maquinària</t>
  </si>
  <si>
    <t xml:space="preserve">mq09sie010</t>
  </si>
  <si>
    <t xml:space="preserve">h</t>
  </si>
  <si>
    <t xml:space="preserve">Serra de cadena a benzina, de 50 cm d'espasa i 2 kW de potència.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</si>
  <si>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</si>
  <si>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</si>
  <si>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</si>
  <si>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</si>
  <si>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</si>
  <si>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mo112</t>
  </si>
  <si>
    <t xml:space="preserve">h</t>
  </si>
  <si>
    <t xml:space="preserve">Peó especialitzat construcció.</t>
  </si>
  <si>
    <t xml:space="preserve">mo058</t>
  </si>
  <si>
    <t xml:space="preserve">h</t>
  </si>
  <si>
    <t xml:space="preserve">Ajudant fuster.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</si>
  <si>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</si>
  <si>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</si>
  <si>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</si>
  <si>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</si>
  <si>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</si>
  <si>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</si>
  <si>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</si>
  <si>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3,54€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</si>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</sst>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.80" customWidth="1"/>
    <col min="4" max="4" width="72.25" customWidth="1"/>
    <col min="5" max="5" width="14.4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385</v>
      </c>
      <c r="G10" s="12">
        <f ca="1">ROUND(INDIRECT(ADDRESS(ROW()+(0), COLUMN()+(-2), 1))*INDIRECT(ADDRESS(ROW()+(0), COLUMN()+(-1), 1)), 2)</f>
        <v>2.31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2">
        <v>1.5</v>
      </c>
      <c r="G11" s="12">
        <f ca="1">ROUND(INDIRECT(ADDRESS(ROW()+(0), COLUMN()+(-2), 1))*INDIRECT(ADDRESS(ROW()+(0), COLUMN()+(-1), 1)), 2)</f>
        <v>0.15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0.05</v>
      </c>
      <c r="F12" s="12">
        <v>8.75</v>
      </c>
      <c r="G12" s="12">
        <f ca="1">ROUND(INDIRECT(ADDRESS(ROW()+(0), COLUMN()+(-2), 1))*INDIRECT(ADDRESS(ROW()+(0), COLUMN()+(-1), 1)), 2)</f>
        <v>0.44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0.03</v>
      </c>
      <c r="F13" s="12">
        <v>1.8</v>
      </c>
      <c r="G13" s="12">
        <f ca="1">ROUND(INDIRECT(ADDRESS(ROW()+(0), COLUMN()+(-2), 1))*INDIRECT(ADDRESS(ROW()+(0), COLUMN()+(-1), 1)), 2)</f>
        <v>0.05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0.001</v>
      </c>
      <c r="F14" s="12">
        <v>439.2</v>
      </c>
      <c r="G14" s="12">
        <f ca="1">ROUND(INDIRECT(ADDRESS(ROW()+(0), COLUMN()+(-2), 1))*INDIRECT(ADDRESS(ROW()+(0), COLUMN()+(-1), 1)), 2)</f>
        <v>0.44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0.14</v>
      </c>
      <c r="F15" s="12">
        <v>1.87</v>
      </c>
      <c r="G15" s="12">
        <f ca="1">ROUND(INDIRECT(ADDRESS(ROW()+(0), COLUMN()+(-2), 1))*INDIRECT(ADDRESS(ROW()+(0), COLUMN()+(-1), 1)), 2)</f>
        <v>0.26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0.014</v>
      </c>
      <c r="F16" s="12">
        <v>19.25</v>
      </c>
      <c r="G16" s="12">
        <f ca="1">ROUND(INDIRECT(ADDRESS(ROW()+(0), COLUMN()+(-2), 1))*INDIRECT(ADDRESS(ROW()+(0), COLUMN()+(-1), 1)), 2)</f>
        <v>0.27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0.639</v>
      </c>
      <c r="F17" s="12">
        <v>15.67</v>
      </c>
      <c r="G17" s="12">
        <f ca="1">ROUND(INDIRECT(ADDRESS(ROW()+(0), COLUMN()+(-2), 1))*INDIRECT(ADDRESS(ROW()+(0), COLUMN()+(-1), 1)), 2)</f>
        <v>10.01</v>
      </c>
    </row>
    <row r="18" spans="1:7" ht="55.50" thickBot="1" customHeight="1">
      <c r="A18" s="1" t="s">
        <v>36</v>
      </c>
      <c r="B18" s="1"/>
      <c r="C18" s="10" t="s">
        <v>37</v>
      </c>
      <c r="D18" s="1" t="s">
        <v>38</v>
      </c>
      <c r="E18" s="11">
        <v>0.008</v>
      </c>
      <c r="F18" s="12">
        <v>601.7</v>
      </c>
      <c r="G18" s="12">
        <f ca="1">ROUND(INDIRECT(ADDRESS(ROW()+(0), COLUMN()+(-2), 1))*INDIRECT(ADDRESS(ROW()+(0), COLUMN()+(-1), 1)), 2)</f>
        <v>4.81</v>
      </c>
    </row>
    <row r="19" spans="1:7" ht="34.50" thickBot="1" customHeight="1">
      <c r="A19" s="1" t="s">
        <v>39</v>
      </c>
      <c r="B19" s="1"/>
      <c r="C19" s="10" t="s">
        <v>40</v>
      </c>
      <c r="D19" s="1" t="s">
        <v>41</v>
      </c>
      <c r="E19" s="13">
        <v>2.4</v>
      </c>
      <c r="F19" s="14">
        <v>8.93</v>
      </c>
      <c r="G19" s="14">
        <f ca="1">ROUND(INDIRECT(ADDRESS(ROW()+(0), COLUMN()+(-2), 1))*INDIRECT(ADDRESS(ROW()+(0), COLUMN()+(-1), 1)), 2)</f>
        <v>21.43</v>
      </c>
    </row>
    <row r="20" spans="1:7" ht="13.50" thickBot="1" customHeight="1">
      <c r="A20" s="15"/>
      <c r="B20" s="15"/>
      <c r="C20" s="15"/>
      <c r="D20" s="15"/>
      <c r="E20" s="9" t="s">
        <v>42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40.17</v>
      </c>
    </row>
    <row r="21" spans="1:7" ht="13.50" thickBot="1" customHeight="1">
      <c r="A21" s="15">
        <v>2</v>
      </c>
      <c r="B21" s="15"/>
      <c r="C21" s="15"/>
      <c r="D21" s="18" t="s">
        <v>43</v>
      </c>
      <c r="E21" s="18"/>
      <c r="F21" s="15"/>
      <c r="G21" s="15"/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0.063</v>
      </c>
      <c r="F22" s="14">
        <v>3.36</v>
      </c>
      <c r="G22" s="14">
        <f ca="1">ROUND(INDIRECT(ADDRESS(ROW()+(0), COLUMN()+(-2), 1))*INDIRECT(ADDRESS(ROW()+(0), COLUMN()+(-1), 1)), 2)</f>
        <v>0.21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1))), 2)</f>
        <v>0.21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0.724</v>
      </c>
      <c r="F25" s="12">
        <v>28.42</v>
      </c>
      <c r="G25" s="12">
        <f ca="1">ROUND(INDIRECT(ADDRESS(ROW()+(0), COLUMN()+(-2), 1))*INDIRECT(ADDRESS(ROW()+(0), COLUMN()+(-1), 1)), 2)</f>
        <v>20.58</v>
      </c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0.414</v>
      </c>
      <c r="F26" s="12">
        <v>24.59</v>
      </c>
      <c r="G26" s="12">
        <f ca="1">ROUND(INDIRECT(ADDRESS(ROW()+(0), COLUMN()+(-2), 1))*INDIRECT(ADDRESS(ROW()+(0), COLUMN()+(-1), 1)), 2)</f>
        <v>10.18</v>
      </c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0.319</v>
      </c>
      <c r="F27" s="12">
        <v>25.48</v>
      </c>
      <c r="G27" s="12">
        <f ca="1">ROUND(INDIRECT(ADDRESS(ROW()+(0), COLUMN()+(-2), 1))*INDIRECT(ADDRESS(ROW()+(0), COLUMN()+(-1), 1)), 2)</f>
        <v>8.13</v>
      </c>
    </row>
    <row r="28" spans="1:7" ht="13.50" thickBot="1" customHeight="1">
      <c r="A28" s="1" t="s">
        <v>58</v>
      </c>
      <c r="B28" s="1"/>
      <c r="C28" s="10" t="s">
        <v>59</v>
      </c>
      <c r="D28" s="1" t="s">
        <v>60</v>
      </c>
      <c r="E28" s="13">
        <v>0.319</v>
      </c>
      <c r="F28" s="14">
        <v>23.81</v>
      </c>
      <c r="G28" s="14">
        <f ca="1">ROUND(INDIRECT(ADDRESS(ROW()+(0), COLUMN()+(-2), 1))*INDIRECT(ADDRESS(ROW()+(0), COLUMN()+(-1), 1)), 2)</f>
        <v>7.6</v>
      </c>
    </row>
    <row r="29" spans="1:7" ht="13.50" thickBot="1" customHeight="1">
      <c r="A29" s="15"/>
      <c r="B29" s="15"/>
      <c r="C29" s="15"/>
      <c r="D29" s="15"/>
      <c r="E29" s="9" t="s">
        <v>61</v>
      </c>
      <c r="F29" s="9"/>
      <c r="G29" s="17">
        <f ca="1">ROUND(SUM(INDIRECT(ADDRESS(ROW()+(-1), COLUMN()+(0), 1)),INDIRECT(ADDRESS(ROW()+(-2), COLUMN()+(0), 1)),INDIRECT(ADDRESS(ROW()+(-3), COLUMN()+(0), 1)),INDIRECT(ADDRESS(ROW()+(-4), COLUMN()+(0), 1))), 2)</f>
        <v>46.49</v>
      </c>
    </row>
    <row r="30" spans="1:7" ht="13.50" thickBot="1" customHeight="1">
      <c r="A30" s="15">
        <v>4</v>
      </c>
      <c r="B30" s="15"/>
      <c r="C30" s="15"/>
      <c r="D30" s="18" t="s">
        <v>62</v>
      </c>
      <c r="E30" s="18"/>
      <c r="F30" s="15"/>
      <c r="G30" s="15"/>
    </row>
    <row r="31" spans="1:7" ht="13.50" thickBot="1" customHeight="1">
      <c r="A31" s="19"/>
      <c r="B31" s="19"/>
      <c r="C31" s="20" t="s">
        <v>63</v>
      </c>
      <c r="D31" s="19" t="s">
        <v>64</v>
      </c>
      <c r="E31" s="13">
        <v>2</v>
      </c>
      <c r="F31" s="14">
        <f ca="1">ROUND(SUM(INDIRECT(ADDRESS(ROW()+(-2), COLUMN()+(1), 1)),INDIRECT(ADDRESS(ROW()+(-8), COLUMN()+(1), 1)),INDIRECT(ADDRESS(ROW()+(-11), COLUMN()+(1), 1))), 2)</f>
        <v>86.87</v>
      </c>
      <c r="G31" s="14">
        <f ca="1">ROUND(INDIRECT(ADDRESS(ROW()+(0), COLUMN()+(-2), 1))*INDIRECT(ADDRESS(ROW()+(0), COLUMN()+(-1), 1))/100, 2)</f>
        <v>1.74</v>
      </c>
    </row>
    <row r="32" spans="1:7" ht="13.50" thickBot="1" customHeight="1">
      <c r="A32" s="21" t="s">
        <v>65</v>
      </c>
      <c r="B32" s="21"/>
      <c r="C32" s="22"/>
      <c r="D32" s="23"/>
      <c r="E32" s="24" t="s">
        <v>66</v>
      </c>
      <c r="F32" s="25"/>
      <c r="G32" s="26">
        <f ca="1">ROUND(SUM(INDIRECT(ADDRESS(ROW()+(-1), COLUMN()+(0), 1)),INDIRECT(ADDRESS(ROW()+(-3), COLUMN()+(0), 1)),INDIRECT(ADDRESS(ROW()+(-9), COLUMN()+(0), 1)),INDIRECT(ADDRESS(ROW()+(-12), COLUMN()+(0), 1))), 2)</f>
        <v>88.61</v>
      </c>
    </row>
  </sheetData>
  <mergeCells count="3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E23:F23"/>
    <mergeCell ref="A24:B24"/>
    <mergeCell ref="D24:E24"/>
    <mergeCell ref="A25:B25"/>
    <mergeCell ref="A26:B26"/>
    <mergeCell ref="A27:B27"/>
    <mergeCell ref="A28:B28"/>
    <mergeCell ref="A29:B29"/>
    <mergeCell ref="E29:F29"/>
    <mergeCell ref="A30:B30"/>
    <mergeCell ref="D30:E30"/>
    <mergeCell ref="A31:B31"/>
    <mergeCell ref="A32:D32"/>
    <mergeCell ref="E32:F32"/>
  </mergeCells>
  <pageMargins left="0.147638" right="0.147638" top="0.206693" bottom="0.206693" header="0.0" footer="0.0"/>
  <pageSetup paperSize="9" orientation="portrait"/>
  <rowBreaks count="0" manualBreakCount="0">
    </rowBreaks>
</worksheet>
</file>